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 tabRatio="855" firstSheet="1" activeTab="11"/>
  </bookViews>
  <sheets>
    <sheet name="社会工作" sheetId="1" r:id="rId1"/>
    <sheet name="公共事业管理（法学）" sheetId="3" r:id="rId2"/>
    <sheet name="行政管理" sheetId="4" r:id="rId3"/>
    <sheet name="公共事业管理" sheetId="5" r:id="rId4"/>
    <sheet name="信息管理与信息系统" sheetId="6" r:id="rId5"/>
    <sheet name="国际经济与贸易" sheetId="8" r:id="rId6"/>
    <sheet name="工商管理" sheetId="9" r:id="rId7"/>
    <sheet name="人力资源管理" sheetId="7" r:id="rId8"/>
    <sheet name="电子商务" sheetId="11" r:id="rId9"/>
    <sheet name="会计学" sheetId="13" r:id="rId10"/>
    <sheet name="物流管理" sheetId="12" r:id="rId11"/>
    <sheet name="会计学中美大学生双向交流" sheetId="14" r:id="rId12"/>
  </sheets>
  <calcPr calcId="144525"/>
</workbook>
</file>

<file path=xl/sharedStrings.xml><?xml version="1.0" encoding="utf-8"?>
<sst xmlns="http://schemas.openxmlformats.org/spreadsheetml/2006/main" count="159" uniqueCount="104">
  <si>
    <t>社会工作专业</t>
  </si>
  <si>
    <t>社会学概论</t>
  </si>
  <si>
    <t>个案社会工作</t>
  </si>
  <si>
    <t>社会工作概论</t>
  </si>
  <si>
    <t>社会心理学</t>
  </si>
  <si>
    <t>小组社会工作</t>
  </si>
  <si>
    <t>人类行为与社会环境</t>
  </si>
  <si>
    <t>社会工作行政</t>
  </si>
  <si>
    <t>社区社会工作</t>
  </si>
  <si>
    <t>社会政策概论</t>
  </si>
  <si>
    <t>社会保障概论</t>
  </si>
  <si>
    <t>学位绩点</t>
  </si>
  <si>
    <t xml:space="preserve"> </t>
  </si>
  <si>
    <t>注： 优=95； 良=85； 中=75； 及格=65； 补考课程只计60分</t>
  </si>
  <si>
    <t>公共事业管理（法学）专业</t>
  </si>
  <si>
    <t>管理学原理</t>
  </si>
  <si>
    <t>宪法学</t>
  </si>
  <si>
    <t>公共事业管理概论</t>
  </si>
  <si>
    <t>经济法</t>
  </si>
  <si>
    <t>民法学</t>
  </si>
  <si>
    <t>刑法学</t>
  </si>
  <si>
    <t>政府经济学</t>
  </si>
  <si>
    <t>行政法与行政诉讼法</t>
  </si>
  <si>
    <t>民事诉讼法</t>
  </si>
  <si>
    <t>刑事诉讼法</t>
  </si>
  <si>
    <t>行政管理专业</t>
  </si>
  <si>
    <r>
      <rPr>
        <sz val="13"/>
        <color theme="1"/>
        <rFont val="宋体"/>
        <charset val="134"/>
      </rPr>
      <t>管理学原理</t>
    </r>
  </si>
  <si>
    <r>
      <rPr>
        <sz val="13"/>
        <color theme="1"/>
        <rFont val="宋体"/>
        <charset val="134"/>
      </rPr>
      <t>政治学原理</t>
    </r>
  </si>
  <si>
    <t>当代中国政治制度</t>
  </si>
  <si>
    <t>行政管理学</t>
  </si>
  <si>
    <t>人力资源管理与开发</t>
  </si>
  <si>
    <t>公共政策学</t>
  </si>
  <si>
    <t>公共事业管理专业</t>
  </si>
  <si>
    <t>法学概论</t>
  </si>
  <si>
    <t>西方经济学</t>
  </si>
  <si>
    <t>政治学原理</t>
  </si>
  <si>
    <r>
      <rPr>
        <sz val="13"/>
        <color theme="1"/>
        <rFont val="宋体"/>
        <charset val="134"/>
      </rPr>
      <t>公共政策学</t>
    </r>
  </si>
  <si>
    <t>管理定量分析</t>
  </si>
  <si>
    <t>信息管理与信息系统专业</t>
  </si>
  <si>
    <r>
      <rPr>
        <sz val="13"/>
        <color theme="1"/>
        <rFont val="宋体"/>
        <charset val="134"/>
      </rPr>
      <t>西方经济学</t>
    </r>
  </si>
  <si>
    <t>信息管理学</t>
  </si>
  <si>
    <t>数据结构</t>
  </si>
  <si>
    <t>数据库原理与应用</t>
  </si>
  <si>
    <t>信息存储与检索</t>
  </si>
  <si>
    <t>应用统计学</t>
  </si>
  <si>
    <t>计算机网络</t>
  </si>
  <si>
    <r>
      <rPr>
        <sz val="13"/>
        <color theme="1"/>
        <rFont val="宋体"/>
        <charset val="134"/>
      </rPr>
      <t>管理信息系统</t>
    </r>
  </si>
  <si>
    <t>运筹学</t>
  </si>
  <si>
    <t>国际经济与贸易专业</t>
  </si>
  <si>
    <t>微观经济学</t>
  </si>
  <si>
    <t>宏观经济学</t>
  </si>
  <si>
    <t>国际贸易理论</t>
  </si>
  <si>
    <t>货币银行学</t>
  </si>
  <si>
    <t>国际结算</t>
  </si>
  <si>
    <t>国际金融</t>
  </si>
  <si>
    <t>国际商法</t>
  </si>
  <si>
    <t>国际贸易实务</t>
  </si>
  <si>
    <t>外贸函电与单证</t>
  </si>
  <si>
    <t>电子商务</t>
  </si>
  <si>
    <t>财政学</t>
  </si>
  <si>
    <t>工商管理专业</t>
  </si>
  <si>
    <t>管理学</t>
  </si>
  <si>
    <t>会计学原理</t>
  </si>
  <si>
    <t>市场营销</t>
  </si>
  <si>
    <t>财务管理</t>
  </si>
  <si>
    <t>公司治理</t>
  </si>
  <si>
    <t>组织行为学</t>
  </si>
  <si>
    <t>创业学</t>
  </si>
  <si>
    <t>人力资源管理</t>
  </si>
  <si>
    <t>生产与运作管理</t>
  </si>
  <si>
    <t>战略管理</t>
  </si>
  <si>
    <t>人力资源管理专业</t>
  </si>
  <si>
    <t>绩效管理</t>
  </si>
  <si>
    <t>劳动法</t>
  </si>
  <si>
    <t>培训与人力资源开发</t>
  </si>
  <si>
    <t>人力资源规划</t>
  </si>
  <si>
    <t>招牌与人员测评</t>
  </si>
  <si>
    <t>薪酬与福利</t>
  </si>
  <si>
    <t>电子商务专业</t>
  </si>
  <si>
    <t>数据库技术</t>
  </si>
  <si>
    <t>管理信息系统</t>
  </si>
  <si>
    <t>统计学</t>
  </si>
  <si>
    <t>电子商务系统分析与设计</t>
  </si>
  <si>
    <t>供应链与物流管理</t>
  </si>
  <si>
    <t>电子商务网站设计</t>
  </si>
  <si>
    <t>客户关系管理</t>
  </si>
  <si>
    <t>网络营销</t>
  </si>
  <si>
    <t>网络支付与结算</t>
  </si>
  <si>
    <t>会计学专业</t>
  </si>
  <si>
    <t>基础会计</t>
  </si>
  <si>
    <t>中级财务会计</t>
  </si>
  <si>
    <t>成本会计</t>
  </si>
  <si>
    <t>高级财务会计</t>
  </si>
  <si>
    <t>管理会计</t>
  </si>
  <si>
    <t>会计电算化</t>
  </si>
  <si>
    <t>审计学</t>
  </si>
  <si>
    <t>物流管理专业</t>
  </si>
  <si>
    <t>物流学</t>
  </si>
  <si>
    <t>仓储管理</t>
  </si>
  <si>
    <t>物流运作管理</t>
  </si>
  <si>
    <t>运输管理</t>
  </si>
  <si>
    <t>采购管理</t>
  </si>
  <si>
    <t>供应链管理</t>
  </si>
  <si>
    <t>会计学（中美大学生双向交流项目）</t>
  </si>
</sst>
</file>

<file path=xl/styles.xml><?xml version="1.0" encoding="utf-8"?>
<styleSheet xmlns="http://schemas.openxmlformats.org/spreadsheetml/2006/main">
  <numFmts count="5"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_ "/>
    <numFmt numFmtId="42" formatCode="_ &quot;￥&quot;* #,##0_ ;_ &quot;￥&quot;* \-#,##0_ ;_ &quot;￥&quot;* &quot;-&quot;_ ;_ @_ "/>
    <numFmt numFmtId="41" formatCode="_ * #,##0_ ;_ * \-#,##0_ ;_ * &quot;-&quot;_ ;_ @_ "/>
  </numFmts>
  <fonts count="26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</font>
    <font>
      <sz val="13"/>
      <color theme="1"/>
      <name val="宋体"/>
      <charset val="134"/>
    </font>
    <font>
      <sz val="13"/>
      <color theme="1"/>
      <name val="Times New Roman"/>
      <charset val="134"/>
    </font>
    <font>
      <b/>
      <sz val="13"/>
      <color theme="1"/>
      <name val="宋体"/>
      <charset val="134"/>
    </font>
    <font>
      <sz val="11"/>
      <color theme="1"/>
      <name val="宋体"/>
      <charset val="134"/>
    </font>
    <font>
      <b/>
      <sz val="14"/>
      <color theme="1"/>
      <name val="Times New Roman"/>
      <charset val="134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2" fillId="10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14" borderId="6" applyNumberFormat="0" applyFont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20" fillId="22" borderId="9" applyNumberFormat="0" applyAlignment="0" applyProtection="0">
      <alignment vertical="center"/>
    </xf>
    <xf numFmtId="0" fontId="21" fillId="22" borderId="5" applyNumberFormat="0" applyAlignment="0" applyProtection="0">
      <alignment vertical="center"/>
    </xf>
    <xf numFmtId="0" fontId="22" fillId="24" borderId="10" applyNumberFormat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23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left" vertical="center"/>
    </xf>
    <xf numFmtId="176" fontId="4" fillId="0" borderId="1" xfId="0" applyNumberFormat="1" applyFont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176" fontId="3" fillId="0" borderId="0" xfId="0" applyNumberFormat="1" applyFont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176" fontId="2" fillId="0" borderId="1" xfId="0" applyNumberFormat="1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176" fontId="5" fillId="0" borderId="1" xfId="0" applyNumberFormat="1" applyFont="1" applyBorder="1" applyAlignment="1">
      <alignment horizontal="center" vertical="center" wrapText="1"/>
    </xf>
    <xf numFmtId="176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176" fontId="3" fillId="0" borderId="1" xfId="50" applyNumberFormat="1" applyFont="1" applyFill="1" applyBorder="1" applyAlignment="1">
      <alignment horizontal="center" vertical="center"/>
    </xf>
    <xf numFmtId="0" fontId="3" fillId="0" borderId="0" xfId="49" applyFont="1" applyFill="1" applyAlignment="1">
      <alignment horizontal="center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5" Type="http://schemas.openxmlformats.org/officeDocument/2006/relationships/sharedStrings" Target="sharedStrings.xml"/><Relationship Id="rId14" Type="http://schemas.openxmlformats.org/officeDocument/2006/relationships/styles" Target="styles.xml"/><Relationship Id="rId13" Type="http://schemas.openxmlformats.org/officeDocument/2006/relationships/theme" Target="theme/theme1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7"/>
  <sheetViews>
    <sheetView workbookViewId="0">
      <selection activeCell="K3" sqref="K3"/>
    </sheetView>
  </sheetViews>
  <sheetFormatPr defaultColWidth="9" defaultRowHeight="16.5" outlineLevelRow="6"/>
  <cols>
    <col min="1" max="1" width="12.25" style="5" customWidth="1"/>
    <col min="2" max="2" width="13.375" style="5" customWidth="1"/>
    <col min="3" max="3" width="14.625" style="5" customWidth="1"/>
    <col min="4" max="4" width="12.25" style="5" customWidth="1"/>
    <col min="5" max="5" width="14.625" style="5" customWidth="1"/>
    <col min="6" max="6" width="21.625" style="5" customWidth="1"/>
    <col min="7" max="10" width="14.625" style="5" customWidth="1"/>
    <col min="11" max="11" width="10.75" style="5" customWidth="1"/>
    <col min="12" max="12" width="10.375" style="5" customWidth="1"/>
    <col min="13" max="16384" width="9" style="5"/>
  </cols>
  <sheetData>
    <row r="1" ht="21" customHeight="1" spans="1:11">
      <c r="A1" s="1" t="s">
        <v>0</v>
      </c>
      <c r="B1" s="20"/>
      <c r="C1" s="20"/>
      <c r="D1" s="20"/>
      <c r="E1" s="20"/>
      <c r="F1" s="20"/>
      <c r="G1" s="20"/>
      <c r="H1" s="20"/>
      <c r="I1" s="20"/>
      <c r="J1" s="20"/>
      <c r="K1" s="20"/>
    </row>
    <row r="2" ht="24" customHeight="1" spans="1:11">
      <c r="A2" s="2" t="s">
        <v>1</v>
      </c>
      <c r="B2" s="3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10</v>
      </c>
      <c r="K2" s="8" t="s">
        <v>11</v>
      </c>
    </row>
    <row r="3" ht="24" customHeight="1" spans="1:12">
      <c r="A3" s="2"/>
      <c r="B3" s="4"/>
      <c r="C3" s="4"/>
      <c r="D3" s="4"/>
      <c r="E3" s="4"/>
      <c r="F3" s="4"/>
      <c r="G3" s="4"/>
      <c r="H3" s="2"/>
      <c r="I3" s="4"/>
      <c r="J3" s="4"/>
      <c r="K3" s="9">
        <f>(SUM((A3-50)/10*3,(B3-50)/10*5,(C3-50)/10*3,(D3-50)/10*3,(E3-50)/10*5,(F3-50)/10*3,(G3-50)/10*5,(H3-50)/10*5,(I3-50)/10*3,(J3-50)/10*3))/38</f>
        <v>-5</v>
      </c>
      <c r="L3" s="22" t="s">
        <v>12</v>
      </c>
    </row>
    <row r="7" ht="30.75" customHeight="1" spans="1:11">
      <c r="A7" s="6" t="s">
        <v>13</v>
      </c>
      <c r="B7" s="7"/>
      <c r="C7" s="7"/>
      <c r="D7" s="7"/>
      <c r="E7" s="7"/>
      <c r="F7" s="7"/>
      <c r="G7" s="7"/>
      <c r="H7" s="7"/>
      <c r="I7" s="7"/>
      <c r="J7" s="7"/>
      <c r="K7" s="7"/>
    </row>
  </sheetData>
  <mergeCells count="2">
    <mergeCell ref="A1:K1"/>
    <mergeCell ref="A7:K7"/>
  </mergeCells>
  <pageMargins left="0.7" right="0.7" top="0.75" bottom="0.75" header="0.3" footer="0.3"/>
  <pageSetup paperSize="9" orientation="portrait" horizontalDpi="200" verticalDpi="300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7"/>
  <sheetViews>
    <sheetView workbookViewId="0">
      <selection activeCell="I12" sqref="I12"/>
    </sheetView>
  </sheetViews>
  <sheetFormatPr defaultColWidth="9" defaultRowHeight="13.5" outlineLevelRow="6"/>
  <cols>
    <col min="1" max="3" width="12.625" customWidth="1"/>
    <col min="4" max="4" width="13.75" customWidth="1"/>
    <col min="5" max="5" width="15.625" customWidth="1"/>
    <col min="6" max="6" width="14.5" customWidth="1"/>
    <col min="7" max="7" width="11.875" customWidth="1"/>
    <col min="8" max="8" width="10.25" customWidth="1"/>
    <col min="9" max="9" width="12.25" customWidth="1"/>
    <col min="10" max="10" width="11.875" customWidth="1"/>
    <col min="11" max="11" width="10.75" customWidth="1"/>
  </cols>
  <sheetData>
    <row r="1" ht="24.95" customHeight="1" spans="1:11">
      <c r="A1" s="1" t="s">
        <v>88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ht="24.95" customHeight="1" spans="1:11">
      <c r="A2" s="2" t="s">
        <v>49</v>
      </c>
      <c r="B2" s="2" t="s">
        <v>89</v>
      </c>
      <c r="C2" s="3" t="s">
        <v>61</v>
      </c>
      <c r="D2" s="2" t="s">
        <v>90</v>
      </c>
      <c r="E2" s="2" t="s">
        <v>91</v>
      </c>
      <c r="F2" s="3" t="s">
        <v>92</v>
      </c>
      <c r="G2" s="2" t="s">
        <v>93</v>
      </c>
      <c r="H2" s="2" t="s">
        <v>64</v>
      </c>
      <c r="I2" s="2" t="s">
        <v>94</v>
      </c>
      <c r="J2" s="2" t="s">
        <v>95</v>
      </c>
      <c r="K2" s="8" t="s">
        <v>11</v>
      </c>
    </row>
    <row r="3" ht="24.95" customHeight="1" spans="1:11">
      <c r="A3" s="4"/>
      <c r="B3" s="2"/>
      <c r="C3" s="3"/>
      <c r="D3" s="4"/>
      <c r="E3" s="3"/>
      <c r="F3" s="4"/>
      <c r="G3" s="4"/>
      <c r="H3" s="4"/>
      <c r="I3" s="2"/>
      <c r="J3" s="4"/>
      <c r="K3" s="9">
        <f>(SUM((A3-50)/10*3,(B3-50)/10*3,(C3-50)/10*3,(D3-50)/10*3,(E3-50)/10*3,(F3-50)/10*3,(G3-50)/10*3,(H3-50)/10*3,(I3-50)/10*2,(J3-50)/10*3)/29)</f>
        <v>-5</v>
      </c>
    </row>
    <row r="7" ht="26.25" customHeight="1" spans="1:13">
      <c r="A7" s="6" t="s">
        <v>13</v>
      </c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</row>
  </sheetData>
  <mergeCells count="2">
    <mergeCell ref="A1:K1"/>
    <mergeCell ref="A7:M7"/>
  </mergeCells>
  <pageMargins left="0.7" right="0.7" top="0.75" bottom="0.75" header="0.3" footer="0.3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8"/>
  <sheetViews>
    <sheetView workbookViewId="0">
      <selection activeCell="N2" sqref="N2"/>
    </sheetView>
  </sheetViews>
  <sheetFormatPr defaultColWidth="9" defaultRowHeight="13.5" outlineLevelRow="7"/>
  <cols>
    <col min="1" max="2" width="12.625" customWidth="1"/>
    <col min="3" max="3" width="10.125" customWidth="1"/>
    <col min="4" max="4" width="10.25" customWidth="1"/>
    <col min="5" max="5" width="11.5" customWidth="1"/>
    <col min="6" max="6" width="14.75" customWidth="1"/>
    <col min="7" max="7" width="14.625" customWidth="1"/>
    <col min="8" max="8" width="11.375" customWidth="1"/>
    <col min="9" max="9" width="12.625" customWidth="1"/>
    <col min="10" max="10" width="14.375" customWidth="1"/>
    <col min="11" max="11" width="10.75" customWidth="1"/>
  </cols>
  <sheetData>
    <row r="1" ht="24.95" customHeight="1" spans="1:11">
      <c r="A1" s="11" t="s">
        <v>96</v>
      </c>
      <c r="B1" s="12"/>
      <c r="C1" s="12"/>
      <c r="D1" s="12"/>
      <c r="E1" s="12"/>
      <c r="F1" s="12"/>
      <c r="G1" s="12"/>
      <c r="H1" s="12"/>
      <c r="I1" s="12"/>
      <c r="J1" s="12"/>
      <c r="K1" s="14"/>
    </row>
    <row r="2" ht="24.95" customHeight="1" spans="1:11">
      <c r="A2" s="2" t="s">
        <v>49</v>
      </c>
      <c r="B2" s="2" t="s">
        <v>61</v>
      </c>
      <c r="C2" s="2" t="s">
        <v>47</v>
      </c>
      <c r="D2" s="2" t="s">
        <v>81</v>
      </c>
      <c r="E2" s="2" t="s">
        <v>97</v>
      </c>
      <c r="F2" s="2" t="s">
        <v>98</v>
      </c>
      <c r="G2" s="2" t="s">
        <v>99</v>
      </c>
      <c r="H2" s="2" t="s">
        <v>100</v>
      </c>
      <c r="I2" s="2" t="s">
        <v>101</v>
      </c>
      <c r="J2" s="13" t="s">
        <v>102</v>
      </c>
      <c r="K2" s="8" t="s">
        <v>11</v>
      </c>
    </row>
    <row r="3" ht="24.95" customHeight="1" spans="1:11">
      <c r="A3" s="4"/>
      <c r="B3" s="4"/>
      <c r="C3" s="4"/>
      <c r="D3" s="2"/>
      <c r="E3" s="4"/>
      <c r="F3" s="13"/>
      <c r="G3" s="4"/>
      <c r="H3" s="4"/>
      <c r="I3" s="9"/>
      <c r="J3" s="4"/>
      <c r="K3" s="9">
        <f>(SUM((A3-50)/10*3,(B3-50)/10*3,(C3-50)/10*3,(D3-50)/10*3,(E3-50)/10*3,(F3-50)/10*3,(G3-50)/10*3,(H3-50)/10*3,(I3-50)/10*3,(J3-50)/10*3))/30</f>
        <v>-5</v>
      </c>
    </row>
    <row r="8" ht="23.25" customHeight="1" spans="1:11">
      <c r="A8" s="6" t="s">
        <v>13</v>
      </c>
      <c r="B8" s="7"/>
      <c r="C8" s="7"/>
      <c r="D8" s="7"/>
      <c r="E8" s="7"/>
      <c r="F8" s="7"/>
      <c r="G8" s="7"/>
      <c r="H8" s="7"/>
      <c r="I8" s="7"/>
      <c r="J8" s="7"/>
      <c r="K8" s="7"/>
    </row>
  </sheetData>
  <mergeCells count="2">
    <mergeCell ref="A1:K1"/>
    <mergeCell ref="A8:K8"/>
  </mergeCells>
  <pageMargins left="0.7" right="0.7" top="0.75" bottom="0.75" header="0.3" footer="0.3"/>
  <pageSetup paperSize="9" orientation="portrait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6"/>
  <sheetViews>
    <sheetView tabSelected="1" workbookViewId="0">
      <selection activeCell="K4" sqref="K4"/>
    </sheetView>
  </sheetViews>
  <sheetFormatPr defaultColWidth="9" defaultRowHeight="13.5" outlineLevelRow="5"/>
  <cols>
    <col min="1" max="1" width="12.25" customWidth="1"/>
    <col min="2" max="2" width="13.375" customWidth="1"/>
    <col min="3" max="3" width="9.875" customWidth="1"/>
    <col min="4" max="4" width="14.625" customWidth="1"/>
    <col min="5" max="5" width="16.125" customWidth="1"/>
    <col min="6" max="6" width="15.25" customWidth="1"/>
    <col min="7" max="7" width="12.875" customWidth="1"/>
    <col min="8" max="8" width="11.5" customWidth="1"/>
    <col min="9" max="9" width="14.25" customWidth="1"/>
    <col min="10" max="10" width="11.75" customWidth="1"/>
    <col min="11" max="11" width="14" customWidth="1"/>
  </cols>
  <sheetData>
    <row r="1" ht="27" customHeight="1" spans="1:11">
      <c r="A1" s="1" t="s">
        <v>103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ht="25" customHeight="1" spans="1:11">
      <c r="A2" s="2" t="s">
        <v>49</v>
      </c>
      <c r="B2" s="3" t="s">
        <v>61</v>
      </c>
      <c r="C2" s="2" t="s">
        <v>89</v>
      </c>
      <c r="D2" s="2" t="s">
        <v>91</v>
      </c>
      <c r="E2" s="2" t="s">
        <v>90</v>
      </c>
      <c r="F2" s="3" t="s">
        <v>92</v>
      </c>
      <c r="G2" s="2" t="s">
        <v>64</v>
      </c>
      <c r="H2" s="2" t="s">
        <v>93</v>
      </c>
      <c r="I2" s="2" t="s">
        <v>94</v>
      </c>
      <c r="J2" s="2" t="s">
        <v>95</v>
      </c>
      <c r="K2" s="8" t="s">
        <v>11</v>
      </c>
    </row>
    <row r="3" ht="30" customHeight="1" spans="1:11">
      <c r="A3" s="4"/>
      <c r="B3" s="4"/>
      <c r="C3" s="4"/>
      <c r="D3" s="4"/>
      <c r="E3" s="2"/>
      <c r="F3" s="3"/>
      <c r="G3" s="2"/>
      <c r="H3" s="4"/>
      <c r="I3" s="2"/>
      <c r="J3" s="4"/>
      <c r="K3" s="9">
        <f>(SUM((A3-50)/10*3,(B3-50)/10*3,(C3-50)/10*3,(D3-50)/10*3,(E3-50)/10*3,(F3-50)/10*3,(G3-50)/10*3,(H3-50)/10*3,(I3-50)/10*2,(J3-50)/10*3)/29)</f>
        <v>-5</v>
      </c>
    </row>
    <row r="4" ht="16.5" spans="1:11">
      <c r="A4" s="5"/>
      <c r="B4" s="5"/>
      <c r="C4" s="5"/>
      <c r="D4" s="5"/>
      <c r="E4" s="5"/>
      <c r="F4" s="5"/>
      <c r="G4" s="5"/>
      <c r="H4" s="5"/>
      <c r="I4" s="5"/>
      <c r="J4" s="5"/>
      <c r="K4" s="10"/>
    </row>
    <row r="5" ht="16.5" spans="1:11">
      <c r="A5" s="5"/>
      <c r="B5" s="5"/>
      <c r="C5" s="5"/>
      <c r="D5" s="5"/>
      <c r="E5" s="5"/>
      <c r="F5" s="5"/>
      <c r="G5" s="5"/>
      <c r="H5" s="5"/>
      <c r="I5" s="5"/>
      <c r="J5" s="5"/>
      <c r="K5" s="10"/>
    </row>
    <row r="6" ht="18" customHeight="1" spans="1:13">
      <c r="A6" s="6" t="s">
        <v>13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</row>
  </sheetData>
  <mergeCells count="2">
    <mergeCell ref="A1:K1"/>
    <mergeCell ref="A6:M6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7"/>
  <sheetViews>
    <sheetView workbookViewId="0">
      <selection activeCell="A7" sqref="A7:L7"/>
    </sheetView>
  </sheetViews>
  <sheetFormatPr defaultColWidth="9" defaultRowHeight="13.5" outlineLevelRow="6"/>
  <cols>
    <col min="1" max="1" width="12.75" customWidth="1"/>
    <col min="2" max="2" width="10.625" customWidth="1"/>
    <col min="3" max="3" width="19.375" customWidth="1"/>
    <col min="4" max="4" width="11.125" customWidth="1"/>
    <col min="5" max="5" width="10.75" customWidth="1"/>
    <col min="6" max="6" width="11.25" customWidth="1"/>
    <col min="7" max="7" width="13.5" customWidth="1"/>
    <col min="8" max="8" width="20.75" customWidth="1"/>
    <col min="9" max="9" width="13.625" customWidth="1"/>
    <col min="10" max="10" width="13.375" customWidth="1"/>
    <col min="11" max="11" width="10.75" customWidth="1"/>
  </cols>
  <sheetData>
    <row r="1" ht="24.95" customHeight="1" spans="1:11">
      <c r="A1" s="1" t="s">
        <v>14</v>
      </c>
      <c r="B1" s="20"/>
      <c r="C1" s="20"/>
      <c r="D1" s="20"/>
      <c r="E1" s="20"/>
      <c r="F1" s="20"/>
      <c r="G1" s="20"/>
      <c r="H1" s="20"/>
      <c r="I1" s="20"/>
      <c r="J1" s="20"/>
      <c r="K1" s="20"/>
    </row>
    <row r="2" ht="24.95" customHeight="1" spans="1:11">
      <c r="A2" s="18" t="s">
        <v>15</v>
      </c>
      <c r="B2" s="2" t="s">
        <v>16</v>
      </c>
      <c r="C2" s="2" t="s">
        <v>17</v>
      </c>
      <c r="D2" s="2" t="s">
        <v>18</v>
      </c>
      <c r="E2" s="19" t="s">
        <v>19</v>
      </c>
      <c r="F2" s="18" t="s">
        <v>20</v>
      </c>
      <c r="G2" s="18" t="s">
        <v>21</v>
      </c>
      <c r="H2" s="19" t="s">
        <v>22</v>
      </c>
      <c r="I2" s="2" t="s">
        <v>23</v>
      </c>
      <c r="J2" s="2" t="s">
        <v>24</v>
      </c>
      <c r="K2" s="8" t="s">
        <v>11</v>
      </c>
    </row>
    <row r="3" ht="24.95" customHeight="1" spans="1:11">
      <c r="A3" s="4"/>
      <c r="B3" s="4"/>
      <c r="C3" s="4"/>
      <c r="D3" s="4"/>
      <c r="E3" s="4"/>
      <c r="F3" s="19"/>
      <c r="G3" s="4"/>
      <c r="H3" s="4"/>
      <c r="I3" s="4"/>
      <c r="J3" s="4"/>
      <c r="K3" s="9">
        <f>(SUM((A3-50)/10*3,(B3-50)/10*2,(C3-50)/10*3,(D3-50)/10*3,(E3-50)/10*3,(F3-50)/10*3,(G3-50)/10*3,(H3-50)/10*3,(I3-50)/10*3,(J3-50)/10*3)/29)</f>
        <v>-5</v>
      </c>
    </row>
    <row r="7" ht="30" customHeight="1" spans="1:12">
      <c r="A7" s="6" t="s">
        <v>13</v>
      </c>
      <c r="B7" s="7"/>
      <c r="C7" s="7"/>
      <c r="D7" s="7"/>
      <c r="E7" s="7"/>
      <c r="F7" s="7"/>
      <c r="G7" s="7"/>
      <c r="H7" s="7"/>
      <c r="I7" s="7"/>
      <c r="J7" s="7"/>
      <c r="K7" s="7"/>
      <c r="L7" s="7"/>
    </row>
  </sheetData>
  <mergeCells count="2">
    <mergeCell ref="A1:K1"/>
    <mergeCell ref="A7:L7"/>
  </mergeCells>
  <pageMargins left="0.7" right="0.7" top="0.75" bottom="0.75" header="0.3" footer="0.3"/>
  <pageSetup paperSize="9" orientation="portrait" horizontalDpi="200" verticalDpi="3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8"/>
  <sheetViews>
    <sheetView workbookViewId="0">
      <selection activeCell="K6" sqref="K6"/>
    </sheetView>
  </sheetViews>
  <sheetFormatPr defaultColWidth="13.625" defaultRowHeight="13.5" outlineLevelRow="7"/>
  <cols>
    <col min="1" max="1" width="12" customWidth="1"/>
    <col min="2" max="2" width="12.25" customWidth="1"/>
    <col min="3" max="3" width="12" customWidth="1"/>
    <col min="4" max="4" width="19.375" customWidth="1"/>
    <col min="5" max="5" width="21.625" customWidth="1"/>
    <col min="6" max="6" width="12.25" customWidth="1"/>
    <col min="7" max="7" width="21.625" customWidth="1"/>
    <col min="8" max="9" width="12.25" customWidth="1"/>
    <col min="10" max="10" width="10.75" customWidth="1"/>
    <col min="11" max="16384" width="13.625" customWidth="1"/>
  </cols>
  <sheetData>
    <row r="1" ht="24.95" customHeight="1" spans="1:10">
      <c r="A1" s="1" t="s">
        <v>25</v>
      </c>
      <c r="B1" s="20"/>
      <c r="C1" s="20"/>
      <c r="D1" s="20"/>
      <c r="E1" s="20"/>
      <c r="F1" s="20"/>
      <c r="G1" s="20"/>
      <c r="H1" s="20"/>
      <c r="I1" s="20"/>
      <c r="J1" s="20"/>
    </row>
    <row r="2" ht="24.95" customHeight="1" spans="1:10">
      <c r="A2" s="4" t="s">
        <v>26</v>
      </c>
      <c r="B2" s="2" t="s">
        <v>1</v>
      </c>
      <c r="C2" s="4" t="s">
        <v>27</v>
      </c>
      <c r="D2" s="2" t="s">
        <v>28</v>
      </c>
      <c r="E2" s="2" t="s">
        <v>22</v>
      </c>
      <c r="F2" s="2" t="s">
        <v>29</v>
      </c>
      <c r="G2" s="2" t="s">
        <v>30</v>
      </c>
      <c r="H2" s="2" t="s">
        <v>21</v>
      </c>
      <c r="I2" s="2" t="s">
        <v>31</v>
      </c>
      <c r="J2" s="8" t="s">
        <v>11</v>
      </c>
    </row>
    <row r="3" ht="24.95" customHeight="1" spans="1:10">
      <c r="A3" s="4"/>
      <c r="B3" s="2"/>
      <c r="C3" s="2"/>
      <c r="D3" s="2"/>
      <c r="E3" s="4"/>
      <c r="F3" s="4"/>
      <c r="G3" s="4"/>
      <c r="H3" s="4"/>
      <c r="I3" s="4"/>
      <c r="J3" s="9">
        <f>(SUM((A3-50)/10*3,(B3-50)/10*3,(C3-50)/10*3,(D3-50)/10*2,(E3-50)/10*3,(F3-50)/10*3,(G3-50)/10*3,(H3-50)/10*3,(I3-50)/10*3))/26</f>
        <v>-5</v>
      </c>
    </row>
    <row r="8" ht="24.75" customHeight="1" spans="1:11">
      <c r="A8" s="6" t="s">
        <v>13</v>
      </c>
      <c r="B8" s="7"/>
      <c r="C8" s="7"/>
      <c r="D8" s="7"/>
      <c r="E8" s="7"/>
      <c r="F8" s="7"/>
      <c r="G8" s="7"/>
      <c r="H8" s="7"/>
      <c r="I8" s="7"/>
      <c r="J8" s="7"/>
      <c r="K8" s="7"/>
    </row>
  </sheetData>
  <mergeCells count="2">
    <mergeCell ref="A1:J1"/>
    <mergeCell ref="A8:K8"/>
  </mergeCells>
  <pageMargins left="0.7" right="0.7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7"/>
  <sheetViews>
    <sheetView workbookViewId="0">
      <selection activeCell="M7" sqref="M7"/>
    </sheetView>
  </sheetViews>
  <sheetFormatPr defaultColWidth="9" defaultRowHeight="13.5" outlineLevelRow="6"/>
  <cols>
    <col min="1" max="1" width="9.875" customWidth="1"/>
    <col min="2" max="2" width="12" customWidth="1"/>
    <col min="3" max="3" width="11.25" customWidth="1"/>
    <col min="4" max="4" width="21.625" customWidth="1"/>
    <col min="5" max="6" width="12.25" customWidth="1"/>
    <col min="7" max="7" width="19.375" customWidth="1"/>
    <col min="8" max="8" width="12" customWidth="1"/>
    <col min="9" max="9" width="12.25" customWidth="1"/>
    <col min="10" max="10" width="14.625" customWidth="1"/>
    <col min="11" max="11" width="10.75" customWidth="1"/>
  </cols>
  <sheetData>
    <row r="1" ht="24.95" customHeight="1" spans="1:11">
      <c r="A1" s="1" t="s">
        <v>32</v>
      </c>
      <c r="B1" s="20"/>
      <c r="C1" s="20"/>
      <c r="D1" s="20"/>
      <c r="E1" s="20"/>
      <c r="F1" s="20"/>
      <c r="G1" s="20"/>
      <c r="H1" s="20"/>
      <c r="I1" s="20"/>
      <c r="J1" s="20"/>
      <c r="K1" s="20"/>
    </row>
    <row r="2" ht="24.95" customHeight="1" spans="1:11">
      <c r="A2" s="2" t="s">
        <v>33</v>
      </c>
      <c r="B2" s="4" t="s">
        <v>26</v>
      </c>
      <c r="C2" s="3" t="s">
        <v>1</v>
      </c>
      <c r="D2" s="2" t="s">
        <v>30</v>
      </c>
      <c r="E2" s="2" t="s">
        <v>34</v>
      </c>
      <c r="F2" s="2" t="s">
        <v>35</v>
      </c>
      <c r="G2" s="2" t="s">
        <v>17</v>
      </c>
      <c r="H2" s="4" t="s">
        <v>36</v>
      </c>
      <c r="I2" s="2" t="s">
        <v>21</v>
      </c>
      <c r="J2" s="2" t="s">
        <v>37</v>
      </c>
      <c r="K2" s="8" t="s">
        <v>11</v>
      </c>
    </row>
    <row r="3" ht="24.95" customHeight="1" spans="1:11">
      <c r="A3" s="2"/>
      <c r="B3" s="4"/>
      <c r="C3" s="2"/>
      <c r="D3" s="4"/>
      <c r="E3" s="4"/>
      <c r="F3" s="2"/>
      <c r="G3" s="4"/>
      <c r="H3" s="4"/>
      <c r="I3" s="4"/>
      <c r="J3" s="9"/>
      <c r="K3" s="21">
        <f>(SUM((A3-50)/10*3,(B3-50)/10*3,(C3-50)/10*3,(D3-50)/10*3,(E3-50)/10*3,(F3-50)/10*3,(G3-50)/10*3,(H3-50)/10*3,(I3-50)/10*3,(J3-50)/10*3))/30</f>
        <v>-5</v>
      </c>
    </row>
    <row r="7" ht="33.75" customHeight="1" spans="1:11">
      <c r="A7" s="6" t="s">
        <v>13</v>
      </c>
      <c r="B7" s="7"/>
      <c r="C7" s="7"/>
      <c r="D7" s="7"/>
      <c r="E7" s="7"/>
      <c r="F7" s="7"/>
      <c r="G7" s="7"/>
      <c r="H7" s="7"/>
      <c r="I7" s="7"/>
      <c r="J7" s="7"/>
      <c r="K7" s="7"/>
    </row>
  </sheetData>
  <mergeCells count="2">
    <mergeCell ref="A1:K1"/>
    <mergeCell ref="A7:K7"/>
  </mergeCells>
  <pageMargins left="0.7" right="0.7" top="0.75" bottom="0.75" header="0.3" footer="0.3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8"/>
  <sheetViews>
    <sheetView workbookViewId="0">
      <selection activeCell="K15" sqref="K15"/>
    </sheetView>
  </sheetViews>
  <sheetFormatPr defaultColWidth="9" defaultRowHeight="13.5" outlineLevelRow="7"/>
  <cols>
    <col min="1" max="1" width="12" customWidth="1"/>
    <col min="2" max="2" width="12.25" customWidth="1"/>
    <col min="3" max="3" width="12" customWidth="1"/>
    <col min="4" max="4" width="11.875" customWidth="1"/>
    <col min="5" max="5" width="19.375" customWidth="1"/>
    <col min="6" max="6" width="17" customWidth="1"/>
    <col min="7" max="7" width="14.25" customWidth="1"/>
    <col min="8" max="8" width="12.25" customWidth="1"/>
    <col min="9" max="9" width="14.375" customWidth="1"/>
    <col min="10" max="10" width="11.875" customWidth="1"/>
    <col min="11" max="11" width="10.75" customWidth="1"/>
  </cols>
  <sheetData>
    <row r="1" ht="24.95" customHeight="1" spans="1:11">
      <c r="A1" s="1" t="s">
        <v>38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ht="24.95" customHeight="1" spans="1:11">
      <c r="A2" s="4" t="s">
        <v>39</v>
      </c>
      <c r="B2" s="2" t="s">
        <v>40</v>
      </c>
      <c r="C2" s="4" t="s">
        <v>26</v>
      </c>
      <c r="D2" s="2" t="s">
        <v>41</v>
      </c>
      <c r="E2" s="2" t="s">
        <v>42</v>
      </c>
      <c r="F2" s="2" t="s">
        <v>43</v>
      </c>
      <c r="G2" s="3" t="s">
        <v>44</v>
      </c>
      <c r="H2" s="2" t="s">
        <v>45</v>
      </c>
      <c r="I2" s="4" t="s">
        <v>46</v>
      </c>
      <c r="J2" s="2" t="s">
        <v>47</v>
      </c>
      <c r="K2" s="8" t="s">
        <v>11</v>
      </c>
    </row>
    <row r="3" ht="24.95" customHeight="1" spans="1:11">
      <c r="A3" s="4"/>
      <c r="B3" s="4"/>
      <c r="C3" s="4"/>
      <c r="D3" s="2"/>
      <c r="E3" s="4"/>
      <c r="F3" s="2"/>
      <c r="G3" s="4"/>
      <c r="H3" s="3"/>
      <c r="I3" s="4"/>
      <c r="J3" s="4"/>
      <c r="K3" s="9">
        <f>(SUM((A3-50)/10*3,(B3-50)/10*3,(C3-50)/10*3,(D3-50)/10*3,(E3-50)/10*4,(F3-50)/10*3,(G3-50)/10*2,(H3-50)/10*3,(I3-50)/10*3,(J3-50)/10*3))/30</f>
        <v>-5</v>
      </c>
    </row>
    <row r="8" ht="30" customHeight="1" spans="1:12">
      <c r="A8" s="6" t="s">
        <v>13</v>
      </c>
      <c r="B8" s="7"/>
      <c r="C8" s="7"/>
      <c r="D8" s="7"/>
      <c r="E8" s="7"/>
      <c r="F8" s="7"/>
      <c r="G8" s="7"/>
      <c r="H8" s="7"/>
      <c r="I8" s="7"/>
      <c r="J8" s="7"/>
      <c r="K8" s="7"/>
      <c r="L8" s="7"/>
    </row>
  </sheetData>
  <mergeCells count="2">
    <mergeCell ref="A1:K1"/>
    <mergeCell ref="A8:L8"/>
  </mergeCells>
  <pageMargins left="0.7" right="0.7" top="0.75" bottom="0.75" header="0.3" footer="0.3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7"/>
  <sheetViews>
    <sheetView workbookViewId="0">
      <selection activeCell="K9" sqref="K9"/>
    </sheetView>
  </sheetViews>
  <sheetFormatPr defaultColWidth="9" defaultRowHeight="13.5" outlineLevelRow="6"/>
  <cols>
    <col min="1" max="2" width="12.625" customWidth="1"/>
    <col min="3" max="3" width="15" customWidth="1"/>
    <col min="4" max="4" width="15.125" customWidth="1"/>
    <col min="5" max="5" width="12.25" customWidth="1"/>
    <col min="6" max="7" width="15" customWidth="1"/>
    <col min="8" max="8" width="15.25" customWidth="1"/>
    <col min="9" max="9" width="18" customWidth="1"/>
    <col min="10" max="10" width="10.25" customWidth="1"/>
    <col min="11" max="11" width="11.625" customWidth="1"/>
    <col min="12" max="12" width="14.25" customWidth="1"/>
  </cols>
  <sheetData>
    <row r="1" ht="24.95" customHeight="1" spans="1:12">
      <c r="A1" s="1" t="s">
        <v>48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ht="24.95" customHeight="1" spans="1:12">
      <c r="A2" s="2" t="s">
        <v>49</v>
      </c>
      <c r="B2" s="2" t="s">
        <v>50</v>
      </c>
      <c r="C2" s="18" t="s">
        <v>51</v>
      </c>
      <c r="D2" s="2" t="s">
        <v>52</v>
      </c>
      <c r="E2" s="2" t="s">
        <v>53</v>
      </c>
      <c r="F2" s="19" t="s">
        <v>54</v>
      </c>
      <c r="G2" s="18" t="s">
        <v>55</v>
      </c>
      <c r="H2" s="2" t="s">
        <v>56</v>
      </c>
      <c r="I2" s="2" t="s">
        <v>57</v>
      </c>
      <c r="J2" s="2" t="s">
        <v>58</v>
      </c>
      <c r="K2" s="17" t="s">
        <v>59</v>
      </c>
      <c r="L2" s="8" t="s">
        <v>11</v>
      </c>
    </row>
    <row r="3" ht="24.95" customHeight="1" spans="1:12">
      <c r="A3" s="4"/>
      <c r="B3" s="4"/>
      <c r="C3" s="2"/>
      <c r="D3" s="18"/>
      <c r="E3" s="19"/>
      <c r="F3" s="18"/>
      <c r="G3" s="2"/>
      <c r="H3" s="2"/>
      <c r="I3" s="2"/>
      <c r="J3" s="2"/>
      <c r="K3" s="17"/>
      <c r="L3" s="9">
        <f>(SUM((A3-50)/10*3,(B3-50)/10*3,(C3-50)/10*3,(D3-50)/10*3,(E3-50)/10*3,(F3-50)/10*3,(G3-50)/10*3,(H3-50)/10*3,(I3-50)/10*2,(J3-50)/10*2.5,(K3-50)/10*2))/30.5</f>
        <v>-5</v>
      </c>
    </row>
    <row r="7" ht="24.75" customHeight="1" spans="1:11">
      <c r="A7" s="6" t="s">
        <v>13</v>
      </c>
      <c r="B7" s="7"/>
      <c r="C7" s="7"/>
      <c r="D7" s="7"/>
      <c r="E7" s="7"/>
      <c r="F7" s="7"/>
      <c r="G7" s="7"/>
      <c r="H7" s="7"/>
      <c r="I7" s="7"/>
      <c r="J7" s="7"/>
      <c r="K7" s="7"/>
    </row>
  </sheetData>
  <mergeCells count="2">
    <mergeCell ref="A1:L1"/>
    <mergeCell ref="A7:K7"/>
  </mergeCells>
  <pageMargins left="0.7" right="0.7" top="0.75" bottom="0.75" header="0.3" footer="0.3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7"/>
  <sheetViews>
    <sheetView workbookViewId="0">
      <selection activeCell="L3" sqref="L3"/>
    </sheetView>
  </sheetViews>
  <sheetFormatPr defaultColWidth="9" defaultRowHeight="13.5" outlineLevelRow="6"/>
  <cols>
    <col min="1" max="1" width="12.25" customWidth="1"/>
    <col min="2" max="2" width="10.875" customWidth="1"/>
    <col min="3" max="3" width="12.25" customWidth="1"/>
    <col min="4" max="4" width="11.625" customWidth="1"/>
    <col min="5" max="5" width="12" customWidth="1"/>
    <col min="6" max="6" width="12.75" customWidth="1"/>
    <col min="7" max="7" width="13.375" customWidth="1"/>
    <col min="8" max="8" width="11.375" customWidth="1"/>
    <col min="9" max="9" width="14.625" customWidth="1"/>
    <col min="10" max="10" width="17" customWidth="1"/>
    <col min="11" max="11" width="12.125" customWidth="1"/>
    <col min="12" max="12" width="10.75" customWidth="1"/>
  </cols>
  <sheetData>
    <row r="1" ht="24.95" customHeight="1" spans="1:12">
      <c r="A1" s="1" t="s">
        <v>60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ht="24.95" customHeight="1" spans="1:12">
      <c r="A2" s="2" t="s">
        <v>49</v>
      </c>
      <c r="B2" s="2" t="s">
        <v>61</v>
      </c>
      <c r="C2" s="2" t="s">
        <v>62</v>
      </c>
      <c r="D2" s="17" t="s">
        <v>63</v>
      </c>
      <c r="E2" s="2" t="s">
        <v>64</v>
      </c>
      <c r="F2" s="2" t="s">
        <v>65</v>
      </c>
      <c r="G2" s="2" t="s">
        <v>66</v>
      </c>
      <c r="H2" s="2" t="s">
        <v>67</v>
      </c>
      <c r="I2" s="2" t="s">
        <v>68</v>
      </c>
      <c r="J2" s="2" t="s">
        <v>69</v>
      </c>
      <c r="K2" s="2" t="s">
        <v>70</v>
      </c>
      <c r="L2" s="8" t="s">
        <v>11</v>
      </c>
    </row>
    <row r="3" ht="24.95" customHeight="1" spans="1:12">
      <c r="A3" s="2"/>
      <c r="B3" s="2"/>
      <c r="C3" s="2"/>
      <c r="D3" s="2"/>
      <c r="E3" s="2"/>
      <c r="F3" s="17"/>
      <c r="G3" s="2"/>
      <c r="H3" s="2"/>
      <c r="I3" s="2"/>
      <c r="J3" s="2"/>
      <c r="K3" s="2"/>
      <c r="L3" s="9">
        <f>(SUM((A3-50)/10*3,(B3-50)/10*3,(C3-50)/10*3,(D3-50)/10*2.5,(E3-50)/10*3,(F3-50)/10*2,(G3-50)/10*2.5,(H3-50)/10*2,(I3-50)/10*3,(J3-50)/10*3,(K3-50)/10*3))/30</f>
        <v>-5</v>
      </c>
    </row>
    <row r="7" ht="28.5" customHeight="1" spans="1:11">
      <c r="A7" s="6" t="s">
        <v>13</v>
      </c>
      <c r="B7" s="7"/>
      <c r="C7" s="7"/>
      <c r="D7" s="7"/>
      <c r="E7" s="7"/>
      <c r="F7" s="7"/>
      <c r="G7" s="7"/>
      <c r="H7" s="7"/>
      <c r="I7" s="7"/>
      <c r="J7" s="7"/>
      <c r="K7" s="7"/>
    </row>
  </sheetData>
  <mergeCells count="2">
    <mergeCell ref="A1:L1"/>
    <mergeCell ref="A7:K7"/>
  </mergeCells>
  <pageMargins left="0.7" right="0.7" top="0.75" bottom="0.75" header="0.3" footer="0.3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7"/>
  <sheetViews>
    <sheetView workbookViewId="0">
      <selection activeCell="I10" sqref="I10"/>
    </sheetView>
  </sheetViews>
  <sheetFormatPr defaultColWidth="9" defaultRowHeight="13.5" outlineLevelRow="6"/>
  <cols>
    <col min="1" max="2" width="12.25" customWidth="1"/>
    <col min="3" max="3" width="14.625" customWidth="1"/>
    <col min="4" max="4" width="12.25" customWidth="1"/>
    <col min="5" max="5" width="11.125" customWidth="1"/>
    <col min="6" max="6" width="9.875" customWidth="1"/>
    <col min="7" max="7" width="21.625" customWidth="1"/>
    <col min="8" max="8" width="14.625" customWidth="1"/>
    <col min="9" max="9" width="17" customWidth="1"/>
    <col min="10" max="10" width="12.25" customWidth="1"/>
    <col min="11" max="11" width="10.75" customWidth="1"/>
  </cols>
  <sheetData>
    <row r="1" ht="24.95" customHeight="1" spans="1:11">
      <c r="A1" s="1" t="s">
        <v>71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ht="24.95" customHeight="1" spans="1:11">
      <c r="A2" s="2" t="s">
        <v>49</v>
      </c>
      <c r="B2" s="2" t="s">
        <v>61</v>
      </c>
      <c r="C2" s="2" t="s">
        <v>68</v>
      </c>
      <c r="D2" s="2" t="s">
        <v>66</v>
      </c>
      <c r="E2" s="2" t="s">
        <v>72</v>
      </c>
      <c r="F2" s="3" t="s">
        <v>73</v>
      </c>
      <c r="G2" s="2" t="s">
        <v>74</v>
      </c>
      <c r="H2" s="2" t="s">
        <v>75</v>
      </c>
      <c r="I2" s="2" t="s">
        <v>76</v>
      </c>
      <c r="J2" s="2" t="s">
        <v>77</v>
      </c>
      <c r="K2" s="8" t="s">
        <v>11</v>
      </c>
    </row>
    <row r="3" ht="24.95" customHeight="1" spans="1:11">
      <c r="A3" s="2"/>
      <c r="B3" s="2"/>
      <c r="C3" s="2"/>
      <c r="D3" s="2"/>
      <c r="E3" s="2"/>
      <c r="F3" s="3"/>
      <c r="G3" s="2"/>
      <c r="H3" s="2"/>
      <c r="I3" s="2"/>
      <c r="J3" s="2"/>
      <c r="K3" s="9">
        <f>(SUM((A3-50)/10*3,(B3-50)/10*3,(C3-50)/10*3,(D3-50)/10*2.5,(E3-50)/10*2.5,(F3-50)/10*3,(G3-50)/10*2.5,(H3-50)/10*2.5,(I3-50)/10*2.5,(J3-50)/10*3)/27.5)</f>
        <v>-5</v>
      </c>
    </row>
    <row r="7" ht="26.25" customHeight="1" spans="1:13">
      <c r="A7" s="6" t="s">
        <v>13</v>
      </c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</row>
  </sheetData>
  <mergeCells count="2">
    <mergeCell ref="A1:K1"/>
    <mergeCell ref="A7:M7"/>
  </mergeCells>
  <pageMargins left="0.7" right="0.7" top="0.75" bottom="0.75" header="0.3" footer="0.3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6"/>
  <sheetViews>
    <sheetView workbookViewId="0">
      <selection activeCell="B12" sqref="B12"/>
    </sheetView>
  </sheetViews>
  <sheetFormatPr defaultColWidth="9" defaultRowHeight="13.5" outlineLevelRow="5"/>
  <cols>
    <col min="1" max="1" width="11" customWidth="1"/>
    <col min="2" max="2" width="12.625" customWidth="1"/>
    <col min="3" max="3" width="10.875" customWidth="1"/>
    <col min="4" max="4" width="13.5" customWidth="1"/>
    <col min="5" max="5" width="11.5" customWidth="1"/>
    <col min="6" max="6" width="23.375" customWidth="1"/>
    <col min="7" max="8" width="17.25" customWidth="1"/>
    <col min="9" max="9" width="12.875" customWidth="1"/>
    <col min="10" max="10" width="15.625" customWidth="1"/>
    <col min="11" max="11" width="15" customWidth="1"/>
    <col min="12" max="12" width="10.75" customWidth="1"/>
  </cols>
  <sheetData>
    <row r="1" s="5" customFormat="1" ht="24.95" customHeight="1" spans="1:12">
      <c r="A1" s="1" t="s">
        <v>78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="5" customFormat="1" ht="24.95" customHeight="1" spans="1:12">
      <c r="A2" s="15" t="s">
        <v>49</v>
      </c>
      <c r="B2" s="15" t="s">
        <v>61</v>
      </c>
      <c r="C2" s="15" t="s">
        <v>79</v>
      </c>
      <c r="D2" s="16" t="s">
        <v>80</v>
      </c>
      <c r="E2" s="15" t="s">
        <v>81</v>
      </c>
      <c r="F2" s="15" t="s">
        <v>82</v>
      </c>
      <c r="G2" s="15" t="s">
        <v>83</v>
      </c>
      <c r="H2" s="16" t="s">
        <v>84</v>
      </c>
      <c r="I2" s="15" t="s">
        <v>85</v>
      </c>
      <c r="J2" s="15" t="s">
        <v>86</v>
      </c>
      <c r="K2" s="15" t="s">
        <v>87</v>
      </c>
      <c r="L2" s="8" t="s">
        <v>11</v>
      </c>
    </row>
    <row r="3" s="5" customFormat="1" ht="24.95" customHeight="1" spans="1:12">
      <c r="A3" s="4"/>
      <c r="B3" s="4"/>
      <c r="C3" s="15"/>
      <c r="D3" s="15"/>
      <c r="E3" s="15"/>
      <c r="F3" s="15"/>
      <c r="G3" s="15"/>
      <c r="H3" s="4"/>
      <c r="I3" s="4"/>
      <c r="J3" s="4"/>
      <c r="K3" s="9"/>
      <c r="L3" s="9">
        <f>(SUM((A3-50)/10*3,(B3-50)/10*3,(C3-50)/10*2.5,(D3-50)/10*2.5,(E3-50)/10*3,(F3-50)/10*2.5,(G3-50)/10*3,(H3-50)/10*2.5,(I3-50)/10*2,(J3-50)/10*2.5,(K3-50)/10*2))/28.5</f>
        <v>-5</v>
      </c>
    </row>
    <row r="6" ht="28.5" customHeight="1" spans="1:11">
      <c r="A6" s="6" t="s">
        <v>13</v>
      </c>
      <c r="B6" s="7"/>
      <c r="C6" s="7"/>
      <c r="D6" s="7"/>
      <c r="E6" s="7"/>
      <c r="F6" s="7"/>
      <c r="G6" s="7"/>
      <c r="H6" s="7"/>
      <c r="I6" s="7"/>
      <c r="J6" s="7"/>
      <c r="K6" s="7"/>
    </row>
  </sheetData>
  <mergeCells count="2">
    <mergeCell ref="A1:L1"/>
    <mergeCell ref="A6:K6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12</vt:i4>
      </vt:variant>
    </vt:vector>
  </HeadingPairs>
  <TitlesOfParts>
    <vt:vector size="12" baseType="lpstr">
      <vt:lpstr>社会工作</vt:lpstr>
      <vt:lpstr>公共事业管理（法学）</vt:lpstr>
      <vt:lpstr>行政管理</vt:lpstr>
      <vt:lpstr>公共事业管理</vt:lpstr>
      <vt:lpstr>信息管理与信息系统</vt:lpstr>
      <vt:lpstr>国际经济与贸易</vt:lpstr>
      <vt:lpstr>工商管理</vt:lpstr>
      <vt:lpstr>人力资源管理</vt:lpstr>
      <vt:lpstr>电子商务</vt:lpstr>
      <vt:lpstr>会计学</vt:lpstr>
      <vt:lpstr>物流管理</vt:lpstr>
      <vt:lpstr>会计学中美大学生双向交流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小木贝贝</cp:lastModifiedBy>
  <dcterms:created xsi:type="dcterms:W3CDTF">2006-09-13T11:21:00Z</dcterms:created>
  <dcterms:modified xsi:type="dcterms:W3CDTF">2021-09-03T09:56:01Z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2052-11.1.0.10503</vt:lpwstr>
  </property>
  <property fmtid="{D5CDD505-2E9C-101B-9397-08002B2CF9AE}" pid="3" name="ICV">
    <vt:lpwstr>A32B84BC8EC74A89834D2F69F94B19F4</vt:lpwstr>
  </property>
</Properties>
</file>